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#\AppData\Local\Temp\Rar$DIa18664.6791\"/>
    </mc:Choice>
  </mc:AlternateContent>
  <xr:revisionPtr revIDLastSave="0" documentId="13_ncr:1_{35AD0A6D-874C-41E1-865A-17E9B5CB2D42}" xr6:coauthVersionLast="47" xr6:coauthVersionMax="47" xr10:uidLastSave="{00000000-0000-0000-0000-000000000000}"/>
  <bookViews>
    <workbookView xWindow="-98" yWindow="-98" windowWidth="21795" windowHeight="12975" firstSheet="1" activeTab="9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0" l="1"/>
  <c r="E5" i="10"/>
  <c r="E6" i="10"/>
  <c r="E7" i="10"/>
  <c r="E8" i="10"/>
  <c r="E9" i="10"/>
  <c r="E10" i="10"/>
  <c r="E3" i="10"/>
  <c r="E11" i="10" s="1"/>
  <c r="C4" i="10"/>
  <c r="C5" i="10"/>
  <c r="C6" i="10"/>
  <c r="C7" i="10"/>
  <c r="C8" i="10"/>
  <c r="C3" i="10"/>
  <c r="E4" i="9"/>
  <c r="E5" i="9"/>
  <c r="E6" i="9"/>
  <c r="E7" i="9"/>
  <c r="E8" i="9"/>
  <c r="E3" i="9"/>
  <c r="E9" i="9" s="1"/>
  <c r="C4" i="9"/>
  <c r="C5" i="9"/>
  <c r="C3" i="9"/>
  <c r="C6" i="9" s="1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3" i="8"/>
  <c r="C4" i="8"/>
  <c r="C5" i="8"/>
  <c r="C6" i="8"/>
  <c r="C7" i="8"/>
  <c r="C8" i="8"/>
  <c r="C9" i="8"/>
  <c r="C10" i="8"/>
  <c r="C11" i="8"/>
  <c r="C12" i="8"/>
  <c r="C13" i="8"/>
  <c r="C3" i="8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3" i="7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3" i="6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3" i="5"/>
  <c r="E4" i="4"/>
  <c r="E5" i="4"/>
  <c r="E6" i="4"/>
  <c r="E3" i="4"/>
  <c r="E7" i="4" s="1"/>
  <c r="C4" i="4"/>
  <c r="C5" i="4"/>
  <c r="C3" i="4"/>
  <c r="C6" i="4" s="1"/>
  <c r="E4" i="3"/>
  <c r="E5" i="3"/>
  <c r="E6" i="3"/>
  <c r="E3" i="3"/>
  <c r="C4" i="3"/>
  <c r="C3" i="3"/>
  <c r="C5" i="3" s="1"/>
  <c r="E4" i="2"/>
  <c r="E5" i="2"/>
  <c r="E6" i="2"/>
  <c r="E7" i="2"/>
  <c r="E8" i="2"/>
  <c r="E9" i="2"/>
  <c r="E3" i="2"/>
  <c r="E10" i="2" s="1"/>
  <c r="C4" i="2"/>
  <c r="C5" i="2"/>
  <c r="C6" i="2"/>
  <c r="C3" i="2"/>
  <c r="C7" i="2" s="1"/>
  <c r="E4" i="1"/>
  <c r="E5" i="1"/>
  <c r="E6" i="1"/>
  <c r="E7" i="1"/>
  <c r="E8" i="1"/>
  <c r="E9" i="1"/>
  <c r="E10" i="1"/>
  <c r="E11" i="1"/>
  <c r="E12" i="1"/>
  <c r="E13" i="1"/>
  <c r="E14" i="1"/>
  <c r="E3" i="1"/>
  <c r="C4" i="1"/>
  <c r="C5" i="1"/>
  <c r="C6" i="1"/>
  <c r="C7" i="1"/>
  <c r="C8" i="1"/>
  <c r="C9" i="1"/>
  <c r="C10" i="1"/>
  <c r="C3" i="1"/>
  <c r="C17" i="6" l="1"/>
  <c r="C11" i="1"/>
  <c r="C9" i="10"/>
  <c r="C28" i="5"/>
  <c r="E18" i="8"/>
  <c r="C14" i="8"/>
  <c r="C19" i="7"/>
  <c r="E22" i="7"/>
  <c r="E15" i="1"/>
  <c r="E33" i="5"/>
  <c r="E21" i="6"/>
  <c r="E7" i="3"/>
</calcChain>
</file>

<file path=xl/sharedStrings.xml><?xml version="1.0" encoding="utf-8"?>
<sst xmlns="http://schemas.openxmlformats.org/spreadsheetml/2006/main" count="354" uniqueCount="74">
  <si>
    <t>12.6m</t>
  </si>
  <si>
    <t>stump</t>
  </si>
  <si>
    <t>bush</t>
  </si>
  <si>
    <t xml:space="preserve">3m (1.5&gt;5) </t>
  </si>
  <si>
    <t xml:space="preserve">3m (30&gt;1.5) </t>
  </si>
  <si>
    <t xml:space="preserve">3m (30&lt;) </t>
  </si>
  <si>
    <t>Inasive spp</t>
  </si>
  <si>
    <t xml:space="preserve">tree </t>
  </si>
  <si>
    <t>dbh (2018)</t>
  </si>
  <si>
    <t>spp</t>
  </si>
  <si>
    <t xml:space="preserve">spp </t>
  </si>
  <si>
    <t>Spp</t>
  </si>
  <si>
    <t>nelli</t>
  </si>
  <si>
    <t>damunu</t>
  </si>
  <si>
    <t>kahata</t>
  </si>
  <si>
    <t>pines</t>
  </si>
  <si>
    <t>thala</t>
  </si>
  <si>
    <t>katakela</t>
  </si>
  <si>
    <t>lantana</t>
  </si>
  <si>
    <t>hulanthala</t>
  </si>
  <si>
    <t>mana</t>
  </si>
  <si>
    <t>kuratiya</t>
  </si>
  <si>
    <t>ketakela</t>
  </si>
  <si>
    <t>Lantana</t>
  </si>
  <si>
    <t>ketakea</t>
  </si>
  <si>
    <t>thora</t>
  </si>
  <si>
    <t>latana</t>
  </si>
  <si>
    <t>podisingnomaran</t>
  </si>
  <si>
    <t>akeshia</t>
  </si>
  <si>
    <t>akeshiya</t>
  </si>
  <si>
    <t>kahakona</t>
  </si>
  <si>
    <t xml:space="preserve">pines </t>
  </si>
  <si>
    <t>karaw</t>
  </si>
  <si>
    <t>attikka</t>
  </si>
  <si>
    <t>unknown</t>
  </si>
  <si>
    <t>balunaguta</t>
  </si>
  <si>
    <t>nolaba</t>
  </si>
  <si>
    <t>damba</t>
  </si>
  <si>
    <t>bo</t>
  </si>
  <si>
    <t>milla</t>
  </si>
  <si>
    <t>ankenda</t>
  </si>
  <si>
    <t>mora</t>
  </si>
  <si>
    <t>pera</t>
  </si>
  <si>
    <t>bhukenda</t>
  </si>
  <si>
    <t>kudu daula</t>
  </si>
  <si>
    <t>welan</t>
  </si>
  <si>
    <t>pinus</t>
  </si>
  <si>
    <t>Himbutu</t>
  </si>
  <si>
    <t>Bomi</t>
  </si>
  <si>
    <t>ginisiriya</t>
  </si>
  <si>
    <t>baththik</t>
  </si>
  <si>
    <t>naththasuriya</t>
  </si>
  <si>
    <t>kappetiya</t>
  </si>
  <si>
    <t>nelli</t>
    <phoneticPr fontId="1" type="noConversion"/>
  </si>
  <si>
    <t>gammalu</t>
    <phoneticPr fontId="1" type="noConversion"/>
  </si>
  <si>
    <t>damunu</t>
    <phoneticPr fontId="1" type="noConversion"/>
  </si>
  <si>
    <t>katakela</t>
    <phoneticPr fontId="1" type="noConversion"/>
  </si>
  <si>
    <t>damunu</t>
    <phoneticPr fontId="1" type="noConversion"/>
  </si>
  <si>
    <t>gansuriya</t>
    <phoneticPr fontId="1" type="noConversion"/>
  </si>
  <si>
    <t>thala</t>
    <phoneticPr fontId="1" type="noConversion"/>
  </si>
  <si>
    <t>attikka</t>
    <phoneticPr fontId="1" type="noConversion"/>
  </si>
  <si>
    <t>milla</t>
    <phoneticPr fontId="1" type="noConversion"/>
  </si>
  <si>
    <t>akeshiya</t>
    <phoneticPr fontId="1" type="noConversion"/>
  </si>
  <si>
    <t>kahakona</t>
    <phoneticPr fontId="1" type="noConversion"/>
  </si>
  <si>
    <t>welan</t>
    <phoneticPr fontId="1" type="noConversion"/>
  </si>
  <si>
    <t>mora</t>
    <phoneticPr fontId="1" type="noConversion"/>
  </si>
  <si>
    <t>kudu daula</t>
    <phoneticPr fontId="1" type="noConversion"/>
  </si>
  <si>
    <t>baththik</t>
    <phoneticPr fontId="1" type="noConversion"/>
  </si>
  <si>
    <t>Biomass 2019</t>
    <phoneticPr fontId="1" type="noConversion"/>
  </si>
  <si>
    <t>biomass 2019</t>
    <phoneticPr fontId="1" type="noConversion"/>
  </si>
  <si>
    <t>DBh (2012)</t>
  </si>
  <si>
    <t>biomass 2012</t>
  </si>
  <si>
    <t>Biomass2012</t>
  </si>
  <si>
    <t>Biomass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</si>
</sst>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"/>
  <sheetViews>
    <sheetView workbookViewId="0">
      <selection activeCell="E17" sqref="E17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70</v>
      </c>
      <c r="C2" t="s">
        <v>71</v>
      </c>
      <c r="D2" t="s">
        <v>8</v>
      </c>
      <c r="E2" t="s">
        <v>68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12</v>
      </c>
      <c r="B3">
        <v>22.5</v>
      </c>
      <c r="C3">
        <f>34.4703-8.0671*(B3)+0.6586*(B3)^2</f>
        <v>186.3768</v>
      </c>
      <c r="D3">
        <v>23.9</v>
      </c>
      <c r="E3">
        <f>34.4703-8.0671*(D3)+0.6586*(D3)^2</f>
        <v>217.86551599999993</v>
      </c>
      <c r="F3">
        <v>3</v>
      </c>
      <c r="H3">
        <v>0</v>
      </c>
      <c r="K3">
        <v>0</v>
      </c>
      <c r="N3" t="s">
        <v>14</v>
      </c>
      <c r="O3">
        <v>1.2</v>
      </c>
      <c r="Q3" t="s">
        <v>18</v>
      </c>
      <c r="R3">
        <v>6</v>
      </c>
      <c r="T3" t="s">
        <v>20</v>
      </c>
      <c r="U3">
        <v>100</v>
      </c>
    </row>
    <row r="4" spans="1:22">
      <c r="A4" t="s">
        <v>12</v>
      </c>
      <c r="B4">
        <v>29</v>
      </c>
      <c r="C4">
        <f t="shared" ref="C4:C10" si="0">34.4703-8.0671*(B4)+0.6586*(B4)^2</f>
        <v>354.40700000000004</v>
      </c>
      <c r="D4">
        <v>29.8</v>
      </c>
      <c r="E4">
        <f t="shared" ref="E4:E14" si="1">34.4703-8.0671*(D4)+0.6586*(D4)^2</f>
        <v>378.93386400000003</v>
      </c>
      <c r="Q4" t="s">
        <v>19</v>
      </c>
      <c r="R4">
        <v>3</v>
      </c>
    </row>
    <row r="5" spans="1:22">
      <c r="A5" t="s">
        <v>12</v>
      </c>
      <c r="B5">
        <v>17</v>
      </c>
      <c r="C5">
        <f t="shared" si="0"/>
        <v>87.664999999999992</v>
      </c>
      <c r="D5">
        <v>18.2</v>
      </c>
      <c r="E5">
        <f t="shared" si="1"/>
        <v>105.80374399999999</v>
      </c>
    </row>
    <row r="6" spans="1:22">
      <c r="A6" t="s">
        <v>13</v>
      </c>
      <c r="B6">
        <v>13</v>
      </c>
      <c r="C6">
        <f t="shared" si="0"/>
        <v>40.90140000000001</v>
      </c>
      <c r="D6">
        <v>15.2</v>
      </c>
      <c r="E6">
        <f t="shared" si="1"/>
        <v>64.013323999999983</v>
      </c>
    </row>
    <row r="7" spans="1:22">
      <c r="A7" t="s">
        <v>14</v>
      </c>
      <c r="B7">
        <v>25.2</v>
      </c>
      <c r="C7">
        <f t="shared" si="0"/>
        <v>249.41672399999996</v>
      </c>
      <c r="D7">
        <v>26.9</v>
      </c>
      <c r="E7">
        <f t="shared" si="1"/>
        <v>294.03485599999988</v>
      </c>
    </row>
    <row r="8" spans="1:22">
      <c r="A8" t="s">
        <v>15</v>
      </c>
      <c r="B8">
        <v>38</v>
      </c>
      <c r="C8">
        <f t="shared" si="0"/>
        <v>678.93889999999988</v>
      </c>
      <c r="D8">
        <v>40.1</v>
      </c>
      <c r="E8">
        <f t="shared" si="1"/>
        <v>770.01497599999993</v>
      </c>
    </row>
    <row r="9" spans="1:22">
      <c r="A9" t="s">
        <v>16</v>
      </c>
      <c r="B9">
        <v>12.1</v>
      </c>
      <c r="C9">
        <f t="shared" si="0"/>
        <v>33.284016000000001</v>
      </c>
      <c r="D9">
        <v>14.3</v>
      </c>
      <c r="E9">
        <f t="shared" si="1"/>
        <v>53.787883999999991</v>
      </c>
    </row>
    <row r="10" spans="1:22">
      <c r="A10" t="s">
        <v>17</v>
      </c>
      <c r="B10">
        <v>12.4</v>
      </c>
      <c r="C10">
        <f t="shared" si="0"/>
        <v>35.704595999999995</v>
      </c>
      <c r="D10">
        <v>15.2</v>
      </c>
      <c r="E10">
        <f t="shared" si="1"/>
        <v>64.013323999999983</v>
      </c>
    </row>
    <row r="11" spans="1:22">
      <c r="A11" t="s">
        <v>53</v>
      </c>
      <c r="C11">
        <f>SUM(C3:C10)</f>
        <v>1666.6944359999998</v>
      </c>
      <c r="D11">
        <v>6.3</v>
      </c>
      <c r="E11">
        <f t="shared" si="1"/>
        <v>9.7874039999999987</v>
      </c>
    </row>
    <row r="12" spans="1:22">
      <c r="A12" t="s">
        <v>53</v>
      </c>
      <c r="D12">
        <v>5.3</v>
      </c>
      <c r="E12">
        <f t="shared" si="1"/>
        <v>10.214744000000003</v>
      </c>
    </row>
    <row r="13" spans="1:22">
      <c r="A13" t="s">
        <v>54</v>
      </c>
      <c r="D13">
        <v>5.2</v>
      </c>
      <c r="E13">
        <f t="shared" si="1"/>
        <v>10.329924000000002</v>
      </c>
    </row>
    <row r="14" spans="1:22">
      <c r="A14" t="s">
        <v>55</v>
      </c>
      <c r="D14">
        <v>5.3</v>
      </c>
      <c r="E14">
        <f t="shared" si="1"/>
        <v>10.214744000000003</v>
      </c>
    </row>
    <row r="15" spans="1:22">
      <c r="E15">
        <f>SUM(E3:E14)</f>
        <v>1989.014304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11"/>
  <sheetViews>
    <sheetView tabSelected="1" workbookViewId="0">
      <selection activeCell="H14" sqref="H14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70</v>
      </c>
      <c r="C2" t="s">
        <v>71</v>
      </c>
      <c r="D2" t="s">
        <v>8</v>
      </c>
      <c r="E2" t="s">
        <v>69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30</v>
      </c>
      <c r="B3">
        <v>6.3</v>
      </c>
      <c r="C3">
        <f>34.4703-8.0671*(B3)+0.6586*(B3)^2</f>
        <v>9.7874039999999987</v>
      </c>
      <c r="D3">
        <v>8.6</v>
      </c>
      <c r="E3">
        <f>34.4703-8.0671*(D3)+0.6586*(D3)^2</f>
        <v>13.803295999999996</v>
      </c>
      <c r="F3">
        <v>4</v>
      </c>
      <c r="G3">
        <v>4</v>
      </c>
      <c r="H3">
        <v>0</v>
      </c>
      <c r="K3" t="s">
        <v>30</v>
      </c>
      <c r="L3">
        <v>2.2999999999999998</v>
      </c>
      <c r="M3">
        <v>2.6</v>
      </c>
      <c r="Q3" t="s">
        <v>25</v>
      </c>
      <c r="R3">
        <v>14</v>
      </c>
      <c r="T3" t="s">
        <v>51</v>
      </c>
      <c r="U3">
        <v>40</v>
      </c>
      <c r="V3">
        <v>60</v>
      </c>
    </row>
    <row r="4" spans="1:22">
      <c r="A4" t="s">
        <v>30</v>
      </c>
      <c r="B4">
        <v>5.8</v>
      </c>
      <c r="C4">
        <f t="shared" ref="C4:C8" si="0">34.4703-8.0671*(B4)+0.6586*(B4)^2</f>
        <v>9.8364240000000045</v>
      </c>
      <c r="D4">
        <v>7.2</v>
      </c>
      <c r="E4">
        <f t="shared" ref="E4:E10" si="1">34.4703-8.0671*(D4)+0.6586*(D4)^2</f>
        <v>10.529004</v>
      </c>
      <c r="K4" t="s">
        <v>30</v>
      </c>
      <c r="L4">
        <v>1.8</v>
      </c>
      <c r="M4">
        <v>2.1</v>
      </c>
      <c r="T4" t="s">
        <v>20</v>
      </c>
      <c r="U4">
        <v>5</v>
      </c>
      <c r="V4">
        <v>10</v>
      </c>
    </row>
    <row r="5" spans="1:22">
      <c r="A5" t="s">
        <v>49</v>
      </c>
      <c r="B5">
        <v>11.8</v>
      </c>
      <c r="C5">
        <f t="shared" si="0"/>
        <v>30.98198399999999</v>
      </c>
      <c r="D5">
        <v>13.1</v>
      </c>
      <c r="E5">
        <f t="shared" si="1"/>
        <v>41.813635999999988</v>
      </c>
      <c r="K5" t="s">
        <v>52</v>
      </c>
      <c r="L5">
        <v>1.2</v>
      </c>
      <c r="M5">
        <v>1.4</v>
      </c>
    </row>
    <row r="6" spans="1:22">
      <c r="A6" t="s">
        <v>49</v>
      </c>
      <c r="B6">
        <v>5.3</v>
      </c>
      <c r="C6">
        <f t="shared" si="0"/>
        <v>10.214744000000003</v>
      </c>
      <c r="D6">
        <v>7.7</v>
      </c>
      <c r="E6">
        <f t="shared" si="1"/>
        <v>11.402024000000004</v>
      </c>
    </row>
    <row r="7" spans="1:22">
      <c r="A7" t="s">
        <v>49</v>
      </c>
      <c r="B7">
        <v>5.2</v>
      </c>
      <c r="C7">
        <f t="shared" si="0"/>
        <v>10.329924000000002</v>
      </c>
      <c r="D7">
        <v>7.7</v>
      </c>
      <c r="E7">
        <f t="shared" si="1"/>
        <v>11.402024000000004</v>
      </c>
    </row>
    <row r="8" spans="1:22">
      <c r="A8" t="s">
        <v>50</v>
      </c>
      <c r="B8">
        <v>40.6</v>
      </c>
      <c r="C8">
        <f t="shared" si="0"/>
        <v>792.55593599999997</v>
      </c>
      <c r="D8">
        <v>41.2</v>
      </c>
      <c r="E8">
        <f t="shared" si="1"/>
        <v>820.03976400000022</v>
      </c>
    </row>
    <row r="9" spans="1:22">
      <c r="A9" t="s">
        <v>67</v>
      </c>
      <c r="C9">
        <f>SUM(C3:C8)</f>
        <v>863.70641599999999</v>
      </c>
      <c r="D9">
        <v>5.2</v>
      </c>
      <c r="E9">
        <f t="shared" si="1"/>
        <v>10.329924000000002</v>
      </c>
    </row>
    <row r="10" spans="1:22">
      <c r="A10" t="s">
        <v>63</v>
      </c>
      <c r="D10">
        <v>5.7</v>
      </c>
      <c r="E10">
        <f t="shared" si="1"/>
        <v>9.8857440000000025</v>
      </c>
    </row>
    <row r="11" spans="1:22">
      <c r="E11">
        <f>SUM(E3:E10)</f>
        <v>929.20541600000024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0"/>
  <sheetViews>
    <sheetView workbookViewId="0">
      <selection activeCell="D18" sqref="D18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70</v>
      </c>
      <c r="C2" t="s">
        <v>71</v>
      </c>
      <c r="D2" t="s">
        <v>8</v>
      </c>
      <c r="E2" t="s">
        <v>69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13</v>
      </c>
      <c r="B3">
        <v>28.4</v>
      </c>
      <c r="C3">
        <f>34.4703-8.0671*(B3)+0.6586*(B3)^2</f>
        <v>336.56507599999992</v>
      </c>
      <c r="D3">
        <v>30.1</v>
      </c>
      <c r="E3">
        <f>34.4703-8.0671*(D3)+0.6586*(D3)^2</f>
        <v>388.34877600000004</v>
      </c>
      <c r="F3">
        <v>6</v>
      </c>
      <c r="G3">
        <v>6</v>
      </c>
      <c r="H3">
        <v>0</v>
      </c>
      <c r="I3">
        <v>0</v>
      </c>
      <c r="J3">
        <v>0</v>
      </c>
      <c r="K3" t="s">
        <v>21</v>
      </c>
      <c r="L3">
        <v>4.2</v>
      </c>
      <c r="N3" t="s">
        <v>24</v>
      </c>
      <c r="O3">
        <v>3</v>
      </c>
      <c r="Q3" t="s">
        <v>18</v>
      </c>
      <c r="R3">
        <v>6</v>
      </c>
      <c r="T3" t="s">
        <v>26</v>
      </c>
      <c r="U3">
        <v>20</v>
      </c>
    </row>
    <row r="4" spans="1:22">
      <c r="A4" t="s">
        <v>21</v>
      </c>
      <c r="B4">
        <v>30.3</v>
      </c>
      <c r="C4">
        <f t="shared" ref="C4:C6" si="0">34.4703-8.0671*(B4)+0.6586*(B4)^2</f>
        <v>394.69124400000004</v>
      </c>
      <c r="D4">
        <v>31.6</v>
      </c>
      <c r="E4">
        <f t="shared" ref="E4:E9" si="1">34.4703-8.0671*(D4)+0.6586*(D4)^2</f>
        <v>437.20155599999998</v>
      </c>
      <c r="K4" t="s">
        <v>22</v>
      </c>
      <c r="L4">
        <v>1.8</v>
      </c>
      <c r="N4" t="s">
        <v>23</v>
      </c>
      <c r="O4">
        <v>8</v>
      </c>
      <c r="Q4" t="s">
        <v>19</v>
      </c>
      <c r="R4">
        <v>3</v>
      </c>
      <c r="T4" t="s">
        <v>20</v>
      </c>
      <c r="U4">
        <v>90</v>
      </c>
    </row>
    <row r="5" spans="1:22">
      <c r="A5" t="s">
        <v>13</v>
      </c>
      <c r="B5">
        <v>18.3</v>
      </c>
      <c r="C5">
        <f t="shared" si="0"/>
        <v>107.40092400000003</v>
      </c>
      <c r="D5">
        <v>20.2</v>
      </c>
      <c r="E5">
        <f t="shared" si="1"/>
        <v>140.25002399999994</v>
      </c>
      <c r="Q5" t="s">
        <v>25</v>
      </c>
      <c r="R5">
        <v>4</v>
      </c>
    </row>
    <row r="6" spans="1:22">
      <c r="A6" t="s">
        <v>17</v>
      </c>
      <c r="B6">
        <v>12.8</v>
      </c>
      <c r="C6">
        <f t="shared" si="0"/>
        <v>39.116444000000016</v>
      </c>
      <c r="D6">
        <v>14.5</v>
      </c>
      <c r="E6">
        <f t="shared" si="1"/>
        <v>55.968000000000018</v>
      </c>
    </row>
    <row r="7" spans="1:22">
      <c r="A7" t="s">
        <v>55</v>
      </c>
      <c r="C7">
        <f>SUM(C3:C6)</f>
        <v>877.77368799999999</v>
      </c>
      <c r="D7">
        <v>6.4</v>
      </c>
      <c r="E7">
        <f t="shared" si="1"/>
        <v>9.8171160000000022</v>
      </c>
    </row>
    <row r="8" spans="1:22">
      <c r="A8" t="s">
        <v>53</v>
      </c>
      <c r="D8">
        <v>5.3</v>
      </c>
      <c r="E8">
        <f t="shared" si="1"/>
        <v>10.214744000000003</v>
      </c>
    </row>
    <row r="9" spans="1:22">
      <c r="A9" t="s">
        <v>56</v>
      </c>
      <c r="D9">
        <v>5.9</v>
      </c>
      <c r="E9">
        <f t="shared" si="1"/>
        <v>9.8002759999999967</v>
      </c>
    </row>
    <row r="10" spans="1:22">
      <c r="E10">
        <f>SUM(E3:E9)</f>
        <v>1051.600492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7"/>
  <sheetViews>
    <sheetView workbookViewId="0">
      <selection activeCell="E17" sqref="E17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70</v>
      </c>
      <c r="C2" t="s">
        <v>71</v>
      </c>
      <c r="D2" t="s">
        <v>8</v>
      </c>
      <c r="E2" t="s">
        <v>69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13</v>
      </c>
      <c r="B3">
        <v>17.2</v>
      </c>
      <c r="C3">
        <f>34.4703-8.0671*(B3)+0.6586*(B3)^2</f>
        <v>90.556403999999986</v>
      </c>
      <c r="D3">
        <v>18.899999999999999</v>
      </c>
      <c r="E3">
        <f>34.4703-8.0671*(D3)+0.6586*(D3)^2</f>
        <v>117.26061599999994</v>
      </c>
      <c r="N3" t="s">
        <v>27</v>
      </c>
      <c r="O3">
        <v>6</v>
      </c>
      <c r="T3" t="s">
        <v>20</v>
      </c>
      <c r="U3">
        <v>100</v>
      </c>
    </row>
    <row r="4" spans="1:22">
      <c r="A4" t="s">
        <v>13</v>
      </c>
      <c r="B4">
        <v>10.6</v>
      </c>
      <c r="C4">
        <f>34.4703-8.0671*(B4)+0.6586*(B4)^2</f>
        <v>22.959336</v>
      </c>
      <c r="D4">
        <v>12.3</v>
      </c>
      <c r="E4">
        <f t="shared" ref="E4:E6" si="0">34.4703-8.0671*(D4)+0.6586*(D4)^2</f>
        <v>34.884563999999997</v>
      </c>
    </row>
    <row r="5" spans="1:22">
      <c r="A5" t="s">
        <v>57</v>
      </c>
      <c r="C5">
        <f>SUM(C3:C4)</f>
        <v>113.51573999999999</v>
      </c>
      <c r="D5">
        <v>6.4</v>
      </c>
      <c r="E5">
        <f t="shared" si="0"/>
        <v>9.8171160000000022</v>
      </c>
    </row>
    <row r="6" spans="1:22">
      <c r="A6" t="s">
        <v>58</v>
      </c>
      <c r="D6">
        <v>5.2</v>
      </c>
      <c r="E6">
        <f t="shared" si="0"/>
        <v>10.329924000000002</v>
      </c>
    </row>
    <row r="7" spans="1:22">
      <c r="E7">
        <f>SUM(E3:E6)</f>
        <v>172.29221999999993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7"/>
  <sheetViews>
    <sheetView workbookViewId="0">
      <selection activeCell="E16" sqref="E16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70</v>
      </c>
      <c r="C2" t="s">
        <v>71</v>
      </c>
      <c r="D2" t="s">
        <v>8</v>
      </c>
      <c r="E2" t="s">
        <v>68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28</v>
      </c>
      <c r="B3">
        <v>48.3</v>
      </c>
      <c r="C3">
        <f>34.4703-8.0671*(B3)+0.6586*(B3)^2</f>
        <v>1181.270724</v>
      </c>
      <c r="D3">
        <v>49.7</v>
      </c>
      <c r="E3">
        <f>34.4703-8.0671*(D3)+0.6586*(D3)^2</f>
        <v>1260.3367039999998</v>
      </c>
      <c r="F3">
        <v>4</v>
      </c>
      <c r="H3">
        <v>0</v>
      </c>
      <c r="K3">
        <v>0</v>
      </c>
      <c r="N3">
        <v>0</v>
      </c>
      <c r="Q3">
        <v>0</v>
      </c>
      <c r="T3" t="s">
        <v>20</v>
      </c>
      <c r="U3" s="1">
        <v>1</v>
      </c>
    </row>
    <row r="4" spans="1:22">
      <c r="A4" t="s">
        <v>14</v>
      </c>
      <c r="B4">
        <v>14.9</v>
      </c>
      <c r="C4">
        <f t="shared" ref="C4:C5" si="0">34.4703-8.0671*(B4)+0.6586*(B4)^2</f>
        <v>60.48629600000001</v>
      </c>
      <c r="D4">
        <v>16.100000000000001</v>
      </c>
      <c r="E4">
        <f t="shared" ref="E4:E6" si="1">34.4703-8.0671*(D4)+0.6586*(D4)^2</f>
        <v>75.305696000000012</v>
      </c>
    </row>
    <row r="5" spans="1:22">
      <c r="A5" t="s">
        <v>16</v>
      </c>
      <c r="B5">
        <v>10.3</v>
      </c>
      <c r="C5">
        <f t="shared" si="0"/>
        <v>21.25004400000001</v>
      </c>
      <c r="D5">
        <v>12.1</v>
      </c>
      <c r="E5">
        <f t="shared" si="1"/>
        <v>33.284016000000001</v>
      </c>
    </row>
    <row r="6" spans="1:22">
      <c r="A6" t="s">
        <v>59</v>
      </c>
      <c r="C6">
        <f>SUM(C3:C5)</f>
        <v>1263.0070640000001</v>
      </c>
      <c r="D6">
        <v>5.2</v>
      </c>
      <c r="E6">
        <f t="shared" si="1"/>
        <v>10.329924000000002</v>
      </c>
    </row>
    <row r="7" spans="1:22">
      <c r="E7">
        <f>SUM(E3:E6)</f>
        <v>1379.2563399999997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33"/>
  <sheetViews>
    <sheetView topLeftCell="A19" workbookViewId="0">
      <selection activeCell="E39" sqref="E39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70</v>
      </c>
      <c r="C2" t="s">
        <v>72</v>
      </c>
      <c r="D2" t="s">
        <v>8</v>
      </c>
      <c r="E2" t="s">
        <v>69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29</v>
      </c>
      <c r="B3">
        <v>20.100000000000001</v>
      </c>
      <c r="C3">
        <f>34.4703-8.0671*(B3)+0.6586*(B3)^2</f>
        <v>138.40257599999998</v>
      </c>
      <c r="D3">
        <v>22.1</v>
      </c>
      <c r="E3">
        <f>34.4703-8.0671*(D3)+0.6586*(D3)^2</f>
        <v>177.85421600000001</v>
      </c>
      <c r="F3">
        <v>4</v>
      </c>
      <c r="H3">
        <v>0</v>
      </c>
      <c r="K3" t="s">
        <v>30</v>
      </c>
      <c r="L3">
        <v>4</v>
      </c>
      <c r="N3" t="s">
        <v>35</v>
      </c>
      <c r="O3">
        <v>6</v>
      </c>
      <c r="Q3" t="s">
        <v>35</v>
      </c>
      <c r="R3">
        <v>14</v>
      </c>
      <c r="T3" t="s">
        <v>18</v>
      </c>
      <c r="U3">
        <v>30</v>
      </c>
    </row>
    <row r="4" spans="1:22">
      <c r="A4" t="s">
        <v>29</v>
      </c>
      <c r="B4">
        <v>19.8</v>
      </c>
      <c r="C4">
        <f t="shared" ref="C4:C27" si="0">34.4703-8.0671*(B4)+0.6586*(B4)^2</f>
        <v>132.93926400000001</v>
      </c>
      <c r="D4">
        <v>21.3</v>
      </c>
      <c r="E4">
        <f t="shared" ref="E4:E32" si="1">34.4703-8.0671*(D4)+0.6586*(D4)^2</f>
        <v>161.44130400000006</v>
      </c>
      <c r="K4" t="s">
        <v>30</v>
      </c>
      <c r="L4">
        <v>3.5</v>
      </c>
      <c r="N4" t="s">
        <v>18</v>
      </c>
      <c r="O4">
        <v>3</v>
      </c>
    </row>
    <row r="5" spans="1:22">
      <c r="A5" t="s">
        <v>29</v>
      </c>
      <c r="B5">
        <v>25</v>
      </c>
      <c r="C5">
        <f t="shared" si="0"/>
        <v>244.4178</v>
      </c>
      <c r="D5">
        <v>27.2</v>
      </c>
      <c r="E5">
        <f t="shared" si="1"/>
        <v>302.30380399999996</v>
      </c>
      <c r="N5" t="s">
        <v>36</v>
      </c>
      <c r="O5">
        <v>1</v>
      </c>
    </row>
    <row r="6" spans="1:22">
      <c r="A6" t="s">
        <v>29</v>
      </c>
      <c r="B6">
        <v>18</v>
      </c>
      <c r="C6">
        <f t="shared" si="0"/>
        <v>102.6489</v>
      </c>
      <c r="D6">
        <v>19.100000000000001</v>
      </c>
      <c r="E6">
        <f t="shared" si="1"/>
        <v>120.65255600000003</v>
      </c>
    </row>
    <row r="7" spans="1:22">
      <c r="A7" t="s">
        <v>15</v>
      </c>
      <c r="B7">
        <v>38</v>
      </c>
      <c r="C7">
        <f t="shared" si="0"/>
        <v>678.93889999999988</v>
      </c>
      <c r="D7">
        <v>40.1</v>
      </c>
      <c r="E7">
        <f t="shared" si="1"/>
        <v>770.01497599999993</v>
      </c>
    </row>
    <row r="8" spans="1:22">
      <c r="A8" t="s">
        <v>30</v>
      </c>
      <c r="B8">
        <v>7</v>
      </c>
      <c r="C8">
        <f t="shared" si="0"/>
        <v>10.271999999999998</v>
      </c>
      <c r="D8">
        <v>9.1999999999999993</v>
      </c>
      <c r="E8">
        <f t="shared" si="1"/>
        <v>15.996884000000001</v>
      </c>
    </row>
    <row r="9" spans="1:22">
      <c r="A9" t="s">
        <v>30</v>
      </c>
      <c r="B9">
        <v>6</v>
      </c>
      <c r="C9">
        <f t="shared" si="0"/>
        <v>9.7773000000000003</v>
      </c>
      <c r="D9">
        <v>8.4</v>
      </c>
      <c r="E9">
        <f t="shared" si="1"/>
        <v>13.177475999999992</v>
      </c>
    </row>
    <row r="10" spans="1:22">
      <c r="A10" t="s">
        <v>31</v>
      </c>
      <c r="B10">
        <v>24</v>
      </c>
      <c r="C10">
        <f t="shared" si="0"/>
        <v>220.21349999999998</v>
      </c>
      <c r="D10">
        <v>26.2</v>
      </c>
      <c r="E10">
        <f t="shared" si="1"/>
        <v>275.20166399999994</v>
      </c>
    </row>
    <row r="11" spans="1:22">
      <c r="A11" t="s">
        <v>29</v>
      </c>
      <c r="B11">
        <v>25.5</v>
      </c>
      <c r="C11">
        <f t="shared" si="0"/>
        <v>257.01389999999998</v>
      </c>
      <c r="D11">
        <v>27.4</v>
      </c>
      <c r="E11">
        <f t="shared" si="1"/>
        <v>307.88229599999988</v>
      </c>
    </row>
    <row r="12" spans="1:22">
      <c r="A12" t="s">
        <v>29</v>
      </c>
      <c r="B12">
        <v>15.3</v>
      </c>
      <c r="C12">
        <f t="shared" si="0"/>
        <v>65.215344000000016</v>
      </c>
      <c r="D12">
        <v>17.399999999999999</v>
      </c>
      <c r="E12">
        <f t="shared" si="1"/>
        <v>93.50049599999997</v>
      </c>
    </row>
    <row r="13" spans="1:22">
      <c r="A13" t="s">
        <v>29</v>
      </c>
      <c r="B13">
        <v>15.7</v>
      </c>
      <c r="C13">
        <f t="shared" si="0"/>
        <v>70.155143999999979</v>
      </c>
      <c r="D13">
        <v>17.100000000000001</v>
      </c>
      <c r="E13">
        <f t="shared" si="1"/>
        <v>89.104116000000005</v>
      </c>
    </row>
    <row r="14" spans="1:22">
      <c r="A14" t="s">
        <v>30</v>
      </c>
      <c r="B14">
        <v>18.399999999999999</v>
      </c>
      <c r="C14">
        <f t="shared" si="0"/>
        <v>109.01127599999998</v>
      </c>
      <c r="D14">
        <v>20.100000000000001</v>
      </c>
      <c r="E14">
        <f t="shared" si="1"/>
        <v>138.40257599999998</v>
      </c>
    </row>
    <row r="15" spans="1:22">
      <c r="A15" t="s">
        <v>29</v>
      </c>
      <c r="B15">
        <v>16.899999999999999</v>
      </c>
      <c r="C15">
        <f t="shared" si="0"/>
        <v>86.239055999999977</v>
      </c>
      <c r="D15">
        <v>18.2</v>
      </c>
      <c r="E15">
        <f t="shared" si="1"/>
        <v>105.80374399999999</v>
      </c>
    </row>
    <row r="16" spans="1:22">
      <c r="A16" t="s">
        <v>29</v>
      </c>
      <c r="B16">
        <v>22.4</v>
      </c>
      <c r="C16">
        <f t="shared" si="0"/>
        <v>184.22639599999997</v>
      </c>
      <c r="D16">
        <v>24.1</v>
      </c>
      <c r="E16">
        <f t="shared" si="1"/>
        <v>222.57465600000003</v>
      </c>
    </row>
    <row r="17" spans="1:5">
      <c r="A17" t="s">
        <v>29</v>
      </c>
      <c r="B17">
        <v>25.4</v>
      </c>
      <c r="C17">
        <f t="shared" si="0"/>
        <v>254.46833599999997</v>
      </c>
      <c r="D17">
        <v>27.2</v>
      </c>
      <c r="E17">
        <f t="shared" si="1"/>
        <v>302.30380399999996</v>
      </c>
    </row>
    <row r="18" spans="1:5">
      <c r="A18" t="s">
        <v>29</v>
      </c>
      <c r="B18">
        <v>27.4</v>
      </c>
      <c r="C18">
        <f t="shared" si="0"/>
        <v>307.88229599999988</v>
      </c>
      <c r="D18">
        <v>29.1</v>
      </c>
      <c r="E18">
        <f t="shared" si="1"/>
        <v>357.42675600000001</v>
      </c>
    </row>
    <row r="19" spans="1:5">
      <c r="A19" t="s">
        <v>29</v>
      </c>
      <c r="B19">
        <v>28.8</v>
      </c>
      <c r="C19">
        <f t="shared" si="0"/>
        <v>348.40700400000003</v>
      </c>
      <c r="D19">
        <v>30.1</v>
      </c>
      <c r="E19">
        <f t="shared" si="1"/>
        <v>388.34877600000004</v>
      </c>
    </row>
    <row r="20" spans="1:5">
      <c r="A20" t="s">
        <v>33</v>
      </c>
      <c r="B20">
        <v>9.4</v>
      </c>
      <c r="C20">
        <f t="shared" si="0"/>
        <v>16.833455999999998</v>
      </c>
      <c r="D20">
        <v>10.9</v>
      </c>
      <c r="E20">
        <f t="shared" si="1"/>
        <v>24.787175999999995</v>
      </c>
    </row>
    <row r="21" spans="1:5">
      <c r="A21" t="s">
        <v>33</v>
      </c>
      <c r="B21">
        <v>20.5</v>
      </c>
      <c r="C21">
        <f t="shared" si="0"/>
        <v>145.87139999999997</v>
      </c>
      <c r="D21">
        <v>22.6</v>
      </c>
      <c r="E21">
        <f t="shared" si="1"/>
        <v>188.54037600000004</v>
      </c>
    </row>
    <row r="22" spans="1:5">
      <c r="A22" t="s">
        <v>33</v>
      </c>
      <c r="B22">
        <v>21.3</v>
      </c>
      <c r="C22">
        <f t="shared" si="0"/>
        <v>161.44130400000006</v>
      </c>
      <c r="D22">
        <v>23.6</v>
      </c>
      <c r="E22">
        <f t="shared" si="1"/>
        <v>210.90059599999998</v>
      </c>
    </row>
    <row r="23" spans="1:5">
      <c r="A23" t="s">
        <v>29</v>
      </c>
      <c r="B23">
        <v>42.4</v>
      </c>
      <c r="C23">
        <f t="shared" si="0"/>
        <v>876.42999599999985</v>
      </c>
      <c r="D23">
        <v>43.9</v>
      </c>
      <c r="E23">
        <f t="shared" si="1"/>
        <v>949.58511599999986</v>
      </c>
    </row>
    <row r="24" spans="1:5">
      <c r="A24" t="s">
        <v>34</v>
      </c>
      <c r="B24">
        <v>7.3</v>
      </c>
      <c r="C24">
        <f t="shared" si="0"/>
        <v>10.677264000000001</v>
      </c>
      <c r="D24">
        <v>9.1</v>
      </c>
      <c r="E24">
        <f t="shared" si="1"/>
        <v>15.598356000000003</v>
      </c>
    </row>
    <row r="25" spans="1:5">
      <c r="A25" t="s">
        <v>30</v>
      </c>
      <c r="B25">
        <v>6.8</v>
      </c>
      <c r="C25">
        <f t="shared" si="0"/>
        <v>10.067684</v>
      </c>
      <c r="D25">
        <v>8.1999999999999993</v>
      </c>
      <c r="E25">
        <f t="shared" si="1"/>
        <v>12.604344000000005</v>
      </c>
    </row>
    <row r="26" spans="1:5">
      <c r="A26" t="s">
        <v>30</v>
      </c>
      <c r="B26">
        <v>7.4</v>
      </c>
      <c r="C26">
        <f t="shared" si="0"/>
        <v>10.838695999999999</v>
      </c>
      <c r="D26">
        <v>8.9</v>
      </c>
      <c r="E26">
        <f t="shared" si="1"/>
        <v>14.840816000000004</v>
      </c>
    </row>
    <row r="27" spans="1:5">
      <c r="A27" t="s">
        <v>30</v>
      </c>
      <c r="B27">
        <v>17.5</v>
      </c>
      <c r="C27">
        <f t="shared" si="0"/>
        <v>94.9923</v>
      </c>
      <c r="D27">
        <v>19.600000000000001</v>
      </c>
      <c r="E27">
        <f t="shared" si="1"/>
        <v>129.36291600000004</v>
      </c>
    </row>
    <row r="28" spans="1:5">
      <c r="A28" t="s">
        <v>14</v>
      </c>
      <c r="C28">
        <f>SUM(C3:C27)</f>
        <v>4547.3810919999987</v>
      </c>
      <c r="D28">
        <v>5.4</v>
      </c>
      <c r="E28">
        <f t="shared" si="1"/>
        <v>10.112735999999998</v>
      </c>
    </row>
    <row r="29" spans="1:5">
      <c r="A29" t="s">
        <v>30</v>
      </c>
      <c r="D29">
        <v>6.6</v>
      </c>
      <c r="E29">
        <f t="shared" si="1"/>
        <v>9.9160560000000046</v>
      </c>
    </row>
    <row r="30" spans="1:5">
      <c r="A30" t="s">
        <v>30</v>
      </c>
      <c r="D30">
        <v>5.9</v>
      </c>
      <c r="E30">
        <f t="shared" si="1"/>
        <v>9.8002759999999967</v>
      </c>
    </row>
    <row r="31" spans="1:5">
      <c r="A31" t="s">
        <v>32</v>
      </c>
      <c r="D31">
        <v>7.6</v>
      </c>
      <c r="E31">
        <f t="shared" si="1"/>
        <v>11.201076</v>
      </c>
    </row>
    <row r="32" spans="1:5">
      <c r="A32" t="s">
        <v>60</v>
      </c>
      <c r="D32">
        <v>5.7</v>
      </c>
      <c r="E32">
        <f t="shared" si="1"/>
        <v>9.8857440000000025</v>
      </c>
    </row>
    <row r="33" spans="5:5">
      <c r="E33">
        <f>SUM(E3:E32)</f>
        <v>5439.1256840000015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21"/>
  <sheetViews>
    <sheetView workbookViewId="0">
      <selection activeCell="E26" sqref="E26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70</v>
      </c>
      <c r="C2" t="s">
        <v>73</v>
      </c>
      <c r="D2" t="s">
        <v>8</v>
      </c>
      <c r="E2" t="s">
        <v>68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29</v>
      </c>
      <c r="B3">
        <v>9.4</v>
      </c>
      <c r="C3">
        <f>34.4703-8.0671*(B3)+0.6586*(B3)^2</f>
        <v>16.833455999999998</v>
      </c>
      <c r="D3">
        <v>11.2</v>
      </c>
      <c r="E3">
        <f>34.4703-8.0671*(D3)+0.6586*(D3)^2</f>
        <v>26.733563999999994</v>
      </c>
      <c r="F3">
        <v>1</v>
      </c>
      <c r="H3">
        <v>0</v>
      </c>
      <c r="K3" t="s">
        <v>39</v>
      </c>
      <c r="L3">
        <v>4.3</v>
      </c>
      <c r="N3" t="s">
        <v>30</v>
      </c>
      <c r="O3">
        <v>7</v>
      </c>
      <c r="Q3" t="s">
        <v>18</v>
      </c>
      <c r="R3">
        <v>10</v>
      </c>
      <c r="T3" t="s">
        <v>18</v>
      </c>
      <c r="U3">
        <v>30</v>
      </c>
    </row>
    <row r="4" spans="1:22">
      <c r="A4" t="s">
        <v>29</v>
      </c>
      <c r="B4">
        <v>10.3</v>
      </c>
      <c r="C4">
        <f t="shared" ref="C4:C16" si="0">34.4703-8.0671*(B4)+0.6586*(B4)^2</f>
        <v>21.25004400000001</v>
      </c>
      <c r="D4">
        <v>12.3</v>
      </c>
      <c r="E4">
        <f t="shared" ref="E4:E20" si="1">34.4703-8.0671*(D4)+0.6586*(D4)^2</f>
        <v>34.884563999999997</v>
      </c>
      <c r="K4" t="s">
        <v>38</v>
      </c>
      <c r="L4">
        <v>2.6</v>
      </c>
      <c r="T4" t="s">
        <v>20</v>
      </c>
      <c r="U4">
        <v>70</v>
      </c>
    </row>
    <row r="5" spans="1:22">
      <c r="A5" t="s">
        <v>29</v>
      </c>
      <c r="B5">
        <v>5.7</v>
      </c>
      <c r="C5">
        <f t="shared" si="0"/>
        <v>9.8857440000000025</v>
      </c>
      <c r="D5">
        <v>7.2</v>
      </c>
      <c r="E5">
        <f t="shared" si="1"/>
        <v>10.529004</v>
      </c>
    </row>
    <row r="6" spans="1:22">
      <c r="A6" t="s">
        <v>29</v>
      </c>
      <c r="B6">
        <v>9.3000000000000007</v>
      </c>
      <c r="C6">
        <f t="shared" si="0"/>
        <v>16.408583999999998</v>
      </c>
      <c r="D6">
        <v>11.2</v>
      </c>
      <c r="E6">
        <f t="shared" si="1"/>
        <v>26.733563999999994</v>
      </c>
    </row>
    <row r="7" spans="1:22">
      <c r="A7" t="s">
        <v>29</v>
      </c>
      <c r="B7">
        <v>5.5</v>
      </c>
      <c r="C7">
        <f t="shared" si="0"/>
        <v>10.023899999999998</v>
      </c>
      <c r="D7">
        <v>7.3</v>
      </c>
      <c r="E7">
        <f t="shared" si="1"/>
        <v>10.677264000000001</v>
      </c>
    </row>
    <row r="8" spans="1:22">
      <c r="A8" t="s">
        <v>29</v>
      </c>
      <c r="B8">
        <v>6.1</v>
      </c>
      <c r="C8">
        <f t="shared" si="0"/>
        <v>9.7674960000000013</v>
      </c>
      <c r="D8">
        <v>8.1999999999999993</v>
      </c>
      <c r="E8">
        <f t="shared" si="1"/>
        <v>12.604344000000005</v>
      </c>
    </row>
    <row r="9" spans="1:22">
      <c r="A9" t="s">
        <v>29</v>
      </c>
      <c r="B9">
        <v>5.5</v>
      </c>
      <c r="C9">
        <f t="shared" si="0"/>
        <v>10.023899999999998</v>
      </c>
      <c r="D9">
        <v>7.3</v>
      </c>
      <c r="E9">
        <f t="shared" si="1"/>
        <v>10.677264000000001</v>
      </c>
    </row>
    <row r="10" spans="1:22">
      <c r="A10" t="s">
        <v>37</v>
      </c>
      <c r="B10">
        <v>7.8</v>
      </c>
      <c r="C10">
        <f t="shared" si="0"/>
        <v>11.616144000000006</v>
      </c>
      <c r="D10">
        <v>9.1999999999999993</v>
      </c>
      <c r="E10">
        <f t="shared" si="1"/>
        <v>15.996884000000001</v>
      </c>
    </row>
    <row r="11" spans="1:22">
      <c r="A11" t="s">
        <v>38</v>
      </c>
      <c r="B11">
        <v>14.1</v>
      </c>
      <c r="C11">
        <f t="shared" si="0"/>
        <v>51.660455999999982</v>
      </c>
      <c r="D11">
        <v>15.9</v>
      </c>
      <c r="E11">
        <f t="shared" si="1"/>
        <v>72.704076000000015</v>
      </c>
    </row>
    <row r="12" spans="1:22">
      <c r="A12" t="s">
        <v>38</v>
      </c>
      <c r="B12">
        <v>6.9</v>
      </c>
      <c r="C12">
        <f t="shared" si="0"/>
        <v>10.163256000000004</v>
      </c>
      <c r="D12">
        <v>8.6999999999999993</v>
      </c>
      <c r="E12">
        <f t="shared" si="1"/>
        <v>14.135963999999994</v>
      </c>
    </row>
    <row r="13" spans="1:22">
      <c r="A13" t="s">
        <v>38</v>
      </c>
      <c r="B13">
        <v>7.1</v>
      </c>
      <c r="C13">
        <f t="shared" si="0"/>
        <v>10.393915999999997</v>
      </c>
      <c r="D13">
        <v>9.4</v>
      </c>
      <c r="E13">
        <f t="shared" si="1"/>
        <v>16.833455999999998</v>
      </c>
    </row>
    <row r="14" spans="1:22">
      <c r="A14" t="s">
        <v>38</v>
      </c>
      <c r="B14">
        <v>7.5</v>
      </c>
      <c r="C14">
        <f t="shared" si="0"/>
        <v>11.013300000000001</v>
      </c>
      <c r="D14">
        <v>9.3000000000000007</v>
      </c>
      <c r="E14">
        <f t="shared" si="1"/>
        <v>16.408583999999998</v>
      </c>
    </row>
    <row r="15" spans="1:22">
      <c r="A15" t="s">
        <v>39</v>
      </c>
      <c r="B15">
        <v>6</v>
      </c>
      <c r="C15">
        <f t="shared" si="0"/>
        <v>9.7773000000000003</v>
      </c>
      <c r="D15">
        <v>7.9</v>
      </c>
      <c r="E15">
        <f t="shared" si="1"/>
        <v>11.843435999999997</v>
      </c>
    </row>
    <row r="16" spans="1:22">
      <c r="A16" t="s">
        <v>39</v>
      </c>
      <c r="B16">
        <v>7.4</v>
      </c>
      <c r="C16">
        <f t="shared" si="0"/>
        <v>10.838695999999999</v>
      </c>
      <c r="D16">
        <v>9.1999999999999993</v>
      </c>
      <c r="E16">
        <f t="shared" si="1"/>
        <v>15.996884000000001</v>
      </c>
    </row>
    <row r="17" spans="1:5">
      <c r="A17" t="s">
        <v>61</v>
      </c>
      <c r="C17">
        <f>SUM(C3:C16)</f>
        <v>209.65619199999998</v>
      </c>
      <c r="D17">
        <v>5.6</v>
      </c>
      <c r="E17">
        <f t="shared" si="1"/>
        <v>9.9482360000000014</v>
      </c>
    </row>
    <row r="18" spans="1:5">
      <c r="A18" t="s">
        <v>62</v>
      </c>
      <c r="D18">
        <v>6.1</v>
      </c>
      <c r="E18">
        <f t="shared" si="1"/>
        <v>9.7674960000000013</v>
      </c>
    </row>
    <row r="19" spans="1:5">
      <c r="A19" t="s">
        <v>62</v>
      </c>
      <c r="D19">
        <v>5.8</v>
      </c>
      <c r="E19">
        <f t="shared" si="1"/>
        <v>9.8364240000000045</v>
      </c>
    </row>
    <row r="20" spans="1:5">
      <c r="A20" t="s">
        <v>64</v>
      </c>
      <c r="D20">
        <v>5.3</v>
      </c>
      <c r="E20">
        <f t="shared" si="1"/>
        <v>10.214744000000003</v>
      </c>
    </row>
    <row r="21" spans="1:5">
      <c r="E21">
        <f>SUM(E3:E20)</f>
        <v>336.52575200000007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2"/>
  <sheetViews>
    <sheetView workbookViewId="0">
      <selection activeCell="E26" sqref="E26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70</v>
      </c>
      <c r="C2" t="s">
        <v>71</v>
      </c>
      <c r="D2" t="s">
        <v>8</v>
      </c>
      <c r="E2" t="s">
        <v>69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30</v>
      </c>
      <c r="B3">
        <v>12.5</v>
      </c>
      <c r="C3">
        <f>34.4703-8.0671*(B3)+0.6586*(B3)^2</f>
        <v>36.537800000000004</v>
      </c>
      <c r="D3">
        <v>13.2</v>
      </c>
      <c r="E3">
        <f>34.4703-8.0671*(D3)+0.6586*(D3)^2</f>
        <v>42.739044000000007</v>
      </c>
      <c r="F3">
        <v>4</v>
      </c>
      <c r="G3">
        <v>4</v>
      </c>
      <c r="H3">
        <v>0</v>
      </c>
      <c r="K3" t="s">
        <v>44</v>
      </c>
      <c r="L3">
        <v>4.0999999999999996</v>
      </c>
      <c r="M3">
        <v>4.5</v>
      </c>
      <c r="N3" t="s">
        <v>44</v>
      </c>
      <c r="O3">
        <v>12</v>
      </c>
      <c r="P3">
        <v>18</v>
      </c>
      <c r="Q3" t="s">
        <v>25</v>
      </c>
      <c r="R3">
        <v>24</v>
      </c>
      <c r="S3">
        <v>38</v>
      </c>
      <c r="T3" t="s">
        <v>18</v>
      </c>
      <c r="U3">
        <v>2</v>
      </c>
      <c r="V3">
        <v>0</v>
      </c>
    </row>
    <row r="4" spans="1:22">
      <c r="A4" t="s">
        <v>37</v>
      </c>
      <c r="B4">
        <v>26.1</v>
      </c>
      <c r="C4">
        <f t="shared" ref="C4:C18" si="0">34.4703-8.0671*(B4)+0.6586*(B4)^2</f>
        <v>272.563896</v>
      </c>
      <c r="D4">
        <v>27.3</v>
      </c>
      <c r="E4">
        <f t="shared" ref="E4:E21" si="1">34.4703-8.0671*(D4)+0.6586*(D4)^2</f>
        <v>305.08646400000003</v>
      </c>
      <c r="K4" t="s">
        <v>44</v>
      </c>
      <c r="L4">
        <v>3.6</v>
      </c>
      <c r="M4">
        <v>3.9</v>
      </c>
    </row>
    <row r="5" spans="1:22">
      <c r="A5" t="s">
        <v>30</v>
      </c>
      <c r="B5">
        <v>11.7</v>
      </c>
      <c r="C5">
        <f t="shared" si="0"/>
        <v>30.24098399999999</v>
      </c>
      <c r="D5">
        <v>13.3</v>
      </c>
      <c r="E5">
        <f t="shared" si="1"/>
        <v>43.677623999999994</v>
      </c>
      <c r="K5" t="s">
        <v>44</v>
      </c>
      <c r="L5">
        <v>2.4</v>
      </c>
      <c r="M5">
        <v>2.9</v>
      </c>
    </row>
    <row r="6" spans="1:22">
      <c r="A6" t="s">
        <v>40</v>
      </c>
      <c r="B6">
        <v>34.5</v>
      </c>
      <c r="C6">
        <f t="shared" si="0"/>
        <v>540.05399999999997</v>
      </c>
      <c r="D6">
        <v>35.700000000000003</v>
      </c>
      <c r="E6">
        <f t="shared" si="1"/>
        <v>585.85394400000007</v>
      </c>
      <c r="K6" t="s">
        <v>42</v>
      </c>
      <c r="L6">
        <v>1.8</v>
      </c>
      <c r="M6">
        <v>2.2999999999999998</v>
      </c>
    </row>
    <row r="7" spans="1:22">
      <c r="A7" t="s">
        <v>41</v>
      </c>
      <c r="B7">
        <v>54.1</v>
      </c>
      <c r="C7">
        <f t="shared" si="0"/>
        <v>1525.6372559999998</v>
      </c>
      <c r="D7">
        <v>54.9</v>
      </c>
      <c r="E7">
        <f t="shared" si="1"/>
        <v>1576.6134959999997</v>
      </c>
      <c r="K7" t="s">
        <v>42</v>
      </c>
      <c r="L7">
        <v>1.8</v>
      </c>
      <c r="M7">
        <v>2.2000000000000002</v>
      </c>
    </row>
    <row r="8" spans="1:22">
      <c r="A8" t="s">
        <v>41</v>
      </c>
      <c r="B8">
        <v>36</v>
      </c>
      <c r="C8">
        <f t="shared" si="0"/>
        <v>597.60029999999995</v>
      </c>
      <c r="D8">
        <v>36.799999999999997</v>
      </c>
      <c r="E8">
        <f t="shared" si="1"/>
        <v>629.50348399999984</v>
      </c>
      <c r="K8" t="s">
        <v>40</v>
      </c>
      <c r="L8">
        <v>2.4</v>
      </c>
      <c r="M8">
        <v>2.7</v>
      </c>
    </row>
    <row r="9" spans="1:22">
      <c r="A9" t="s">
        <v>41</v>
      </c>
      <c r="B9">
        <v>36.700000000000003</v>
      </c>
      <c r="C9">
        <f t="shared" si="0"/>
        <v>625.46948400000008</v>
      </c>
      <c r="D9">
        <v>37.299999999999997</v>
      </c>
      <c r="E9">
        <f t="shared" si="1"/>
        <v>649.87106399999971</v>
      </c>
    </row>
    <row r="10" spans="1:22">
      <c r="A10" t="s">
        <v>42</v>
      </c>
      <c r="B10">
        <v>24.5</v>
      </c>
      <c r="C10">
        <f t="shared" si="0"/>
        <v>232.15099999999998</v>
      </c>
      <c r="D10">
        <v>25.3</v>
      </c>
      <c r="E10">
        <f t="shared" si="1"/>
        <v>251.93594399999998</v>
      </c>
    </row>
    <row r="11" spans="1:22">
      <c r="A11" t="s">
        <v>30</v>
      </c>
      <c r="B11">
        <v>10.5</v>
      </c>
      <c r="C11">
        <f t="shared" si="0"/>
        <v>22.376399999999997</v>
      </c>
      <c r="D11">
        <v>11.9</v>
      </c>
      <c r="E11">
        <f t="shared" si="1"/>
        <v>31.736156000000001</v>
      </c>
    </row>
    <row r="12" spans="1:22">
      <c r="A12" t="s">
        <v>43</v>
      </c>
      <c r="B12">
        <v>26.9</v>
      </c>
      <c r="C12">
        <f t="shared" si="0"/>
        <v>294.03485599999988</v>
      </c>
      <c r="D12">
        <v>28.3</v>
      </c>
      <c r="E12">
        <f t="shared" si="1"/>
        <v>333.63752399999998</v>
      </c>
    </row>
    <row r="13" spans="1:22">
      <c r="A13" t="s">
        <v>30</v>
      </c>
      <c r="B13">
        <v>8.1</v>
      </c>
      <c r="C13">
        <f t="shared" si="0"/>
        <v>12.337536000000007</v>
      </c>
      <c r="D13">
        <v>10.199999999999999</v>
      </c>
      <c r="E13">
        <f t="shared" si="1"/>
        <v>20.706623999999998</v>
      </c>
    </row>
    <row r="14" spans="1:22">
      <c r="A14" t="s">
        <v>44</v>
      </c>
      <c r="B14">
        <v>20.399999999999999</v>
      </c>
      <c r="C14">
        <f t="shared" si="0"/>
        <v>143.98443599999999</v>
      </c>
      <c r="D14">
        <v>21.1</v>
      </c>
      <c r="E14">
        <f t="shared" si="1"/>
        <v>157.469796</v>
      </c>
    </row>
    <row r="15" spans="1:22">
      <c r="A15" t="s">
        <v>44</v>
      </c>
      <c r="B15">
        <v>11.4</v>
      </c>
      <c r="C15">
        <f t="shared" si="0"/>
        <v>28.097016000000004</v>
      </c>
      <c r="D15">
        <v>12.1</v>
      </c>
      <c r="E15">
        <f t="shared" si="1"/>
        <v>33.284016000000001</v>
      </c>
    </row>
    <row r="16" spans="1:22">
      <c r="A16" t="s">
        <v>36</v>
      </c>
      <c r="B16">
        <v>5.7</v>
      </c>
      <c r="C16">
        <f t="shared" si="0"/>
        <v>9.8857440000000025</v>
      </c>
      <c r="D16">
        <v>6.9</v>
      </c>
      <c r="E16">
        <f t="shared" si="1"/>
        <v>10.163256000000004</v>
      </c>
    </row>
    <row r="17" spans="1:5">
      <c r="A17" t="s">
        <v>36</v>
      </c>
      <c r="B17">
        <v>5.2</v>
      </c>
      <c r="C17">
        <f t="shared" si="0"/>
        <v>10.329924000000002</v>
      </c>
      <c r="D17">
        <v>7.4</v>
      </c>
      <c r="E17">
        <f t="shared" si="1"/>
        <v>10.838695999999999</v>
      </c>
    </row>
    <row r="18" spans="1:5">
      <c r="A18" t="s">
        <v>36</v>
      </c>
      <c r="B18">
        <v>6.4</v>
      </c>
      <c r="C18">
        <f t="shared" si="0"/>
        <v>9.8171160000000022</v>
      </c>
      <c r="D18">
        <v>7.8</v>
      </c>
      <c r="E18">
        <f t="shared" si="1"/>
        <v>11.616144000000006</v>
      </c>
    </row>
    <row r="19" spans="1:5">
      <c r="A19" t="s">
        <v>65</v>
      </c>
      <c r="C19">
        <f>SUM(C3:C18)</f>
        <v>4391.1177479999997</v>
      </c>
      <c r="D19">
        <v>5.7</v>
      </c>
      <c r="E19">
        <f t="shared" si="1"/>
        <v>9.8857440000000025</v>
      </c>
    </row>
    <row r="20" spans="1:5">
      <c r="A20" t="s">
        <v>63</v>
      </c>
      <c r="D20">
        <v>5.2</v>
      </c>
      <c r="E20">
        <f t="shared" si="1"/>
        <v>10.329924000000002</v>
      </c>
    </row>
    <row r="21" spans="1:5">
      <c r="A21" t="s">
        <v>66</v>
      </c>
      <c r="D21">
        <v>5.4</v>
      </c>
      <c r="E21">
        <f t="shared" si="1"/>
        <v>10.112735999999998</v>
      </c>
    </row>
    <row r="22" spans="1:5">
      <c r="E22">
        <f>SUM(E3:E21)</f>
        <v>4725.061679999998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18"/>
  <sheetViews>
    <sheetView workbookViewId="0">
      <selection activeCell="E24" sqref="E24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70</v>
      </c>
      <c r="C2" t="s">
        <v>71</v>
      </c>
      <c r="D2" t="s">
        <v>8</v>
      </c>
      <c r="E2" t="s">
        <v>69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44</v>
      </c>
      <c r="B3">
        <v>8</v>
      </c>
      <c r="C3">
        <f>34.4703-8.0671*(B3)+0.6586*(B3)^2</f>
        <v>12.0839</v>
      </c>
      <c r="D3">
        <v>9.4</v>
      </c>
      <c r="E3">
        <f>34.4703-8.0671*(D3)+0.6586*(D3)^2</f>
        <v>16.833455999999998</v>
      </c>
      <c r="F3">
        <v>6</v>
      </c>
      <c r="G3">
        <v>6</v>
      </c>
      <c r="H3">
        <v>0</v>
      </c>
      <c r="K3" t="s">
        <v>30</v>
      </c>
      <c r="L3">
        <v>2.8</v>
      </c>
      <c r="M3">
        <v>3.2</v>
      </c>
      <c r="N3" t="s">
        <v>30</v>
      </c>
      <c r="O3">
        <v>6</v>
      </c>
      <c r="P3">
        <v>7</v>
      </c>
      <c r="Q3" t="s">
        <v>20</v>
      </c>
      <c r="R3">
        <v>19</v>
      </c>
      <c r="T3" t="s">
        <v>20</v>
      </c>
      <c r="U3">
        <v>45</v>
      </c>
      <c r="V3">
        <v>25</v>
      </c>
    </row>
    <row r="4" spans="1:22">
      <c r="A4" t="s">
        <v>45</v>
      </c>
      <c r="B4">
        <v>9.6999999999999993</v>
      </c>
      <c r="C4">
        <f t="shared" ref="C4:C13" si="0">34.4703-8.0671*(B4)+0.6586*(B4)^2</f>
        <v>18.187103999999998</v>
      </c>
      <c r="D4">
        <v>10.8</v>
      </c>
      <c r="E4">
        <f t="shared" ref="E4:E17" si="1">34.4703-8.0671*(D4)+0.6586*(D4)^2</f>
        <v>24.164724</v>
      </c>
      <c r="K4" t="s">
        <v>30</v>
      </c>
      <c r="L4">
        <v>2.2000000000000002</v>
      </c>
      <c r="M4">
        <v>2.5</v>
      </c>
    </row>
    <row r="5" spans="1:22">
      <c r="A5" t="s">
        <v>45</v>
      </c>
      <c r="B5">
        <v>9.9</v>
      </c>
      <c r="C5">
        <f t="shared" si="0"/>
        <v>19.155396000000003</v>
      </c>
      <c r="D5">
        <v>10.7</v>
      </c>
      <c r="E5">
        <f t="shared" si="1"/>
        <v>23.555444000000001</v>
      </c>
      <c r="K5" t="s">
        <v>30</v>
      </c>
      <c r="L5">
        <v>1.8</v>
      </c>
      <c r="M5">
        <v>2.2999999999999998</v>
      </c>
    </row>
    <row r="6" spans="1:22">
      <c r="A6" t="s">
        <v>30</v>
      </c>
      <c r="B6">
        <v>6</v>
      </c>
      <c r="C6">
        <f t="shared" si="0"/>
        <v>9.7773000000000003</v>
      </c>
      <c r="D6">
        <v>8.4</v>
      </c>
      <c r="E6">
        <f t="shared" si="1"/>
        <v>13.177475999999992</v>
      </c>
      <c r="K6" t="s">
        <v>45</v>
      </c>
      <c r="L6">
        <v>3.2</v>
      </c>
      <c r="M6">
        <v>3.7</v>
      </c>
    </row>
    <row r="7" spans="1:22">
      <c r="A7" t="s">
        <v>41</v>
      </c>
      <c r="B7">
        <v>10.6</v>
      </c>
      <c r="C7">
        <f t="shared" si="0"/>
        <v>22.959336</v>
      </c>
      <c r="D7">
        <v>11.3</v>
      </c>
      <c r="E7">
        <f t="shared" si="1"/>
        <v>27.408704000000007</v>
      </c>
      <c r="K7" t="s">
        <v>30</v>
      </c>
      <c r="L7">
        <v>1.9</v>
      </c>
      <c r="M7">
        <v>2.2999999999999998</v>
      </c>
    </row>
    <row r="8" spans="1:22">
      <c r="A8" t="s">
        <v>43</v>
      </c>
      <c r="B8">
        <v>24.4</v>
      </c>
      <c r="C8">
        <f t="shared" si="0"/>
        <v>229.73715599999994</v>
      </c>
      <c r="D8">
        <v>25.2</v>
      </c>
      <c r="E8">
        <f t="shared" si="1"/>
        <v>249.41672399999996</v>
      </c>
      <c r="K8" t="s">
        <v>21</v>
      </c>
      <c r="L8">
        <v>1.6</v>
      </c>
      <c r="M8">
        <v>2.2000000000000002</v>
      </c>
    </row>
    <row r="9" spans="1:22">
      <c r="A9" t="s">
        <v>46</v>
      </c>
      <c r="B9">
        <v>36.799999999999997</v>
      </c>
      <c r="C9">
        <f t="shared" si="0"/>
        <v>629.50348399999984</v>
      </c>
      <c r="D9">
        <v>37.700000000000003</v>
      </c>
      <c r="E9">
        <f t="shared" si="1"/>
        <v>666.40222400000016</v>
      </c>
    </row>
    <row r="10" spans="1:22">
      <c r="A10" t="s">
        <v>46</v>
      </c>
      <c r="B10">
        <v>40.200000000000003</v>
      </c>
      <c r="C10">
        <f t="shared" si="0"/>
        <v>774.49682399999995</v>
      </c>
      <c r="D10">
        <v>40.9</v>
      </c>
      <c r="E10">
        <f t="shared" si="1"/>
        <v>806.23857599999997</v>
      </c>
    </row>
    <row r="11" spans="1:22">
      <c r="A11" t="s">
        <v>47</v>
      </c>
      <c r="B11">
        <v>5.4</v>
      </c>
      <c r="C11">
        <f t="shared" si="0"/>
        <v>10.112735999999998</v>
      </c>
      <c r="D11">
        <v>5.8</v>
      </c>
      <c r="E11">
        <f t="shared" si="1"/>
        <v>9.8364240000000045</v>
      </c>
    </row>
    <row r="12" spans="1:22">
      <c r="A12" t="s">
        <v>21</v>
      </c>
      <c r="B12">
        <v>6.1</v>
      </c>
      <c r="C12">
        <f t="shared" si="0"/>
        <v>9.7674960000000013</v>
      </c>
      <c r="D12">
        <v>7.4</v>
      </c>
      <c r="E12">
        <f t="shared" si="1"/>
        <v>10.838695999999999</v>
      </c>
    </row>
    <row r="13" spans="1:22">
      <c r="A13" t="s">
        <v>48</v>
      </c>
      <c r="B13">
        <v>7.2</v>
      </c>
      <c r="C13">
        <f t="shared" si="0"/>
        <v>10.529004</v>
      </c>
      <c r="D13">
        <v>8.5</v>
      </c>
      <c r="E13">
        <f t="shared" si="1"/>
        <v>13.483799999999995</v>
      </c>
    </row>
    <row r="14" spans="1:22">
      <c r="A14" t="s">
        <v>63</v>
      </c>
      <c r="C14">
        <f>SUM(C3:C13)</f>
        <v>1746.3097359999997</v>
      </c>
      <c r="D14">
        <v>5.8</v>
      </c>
      <c r="E14">
        <f t="shared" si="1"/>
        <v>9.8364240000000045</v>
      </c>
    </row>
    <row r="15" spans="1:22">
      <c r="A15" t="s">
        <v>64</v>
      </c>
      <c r="D15">
        <v>5.3</v>
      </c>
      <c r="E15">
        <f t="shared" si="1"/>
        <v>10.214744000000003</v>
      </c>
    </row>
    <row r="16" spans="1:22">
      <c r="A16" t="s">
        <v>63</v>
      </c>
      <c r="D16">
        <v>5.4</v>
      </c>
      <c r="E16">
        <f t="shared" si="1"/>
        <v>10.112735999999998</v>
      </c>
    </row>
    <row r="17" spans="1:5">
      <c r="A17" t="s">
        <v>63</v>
      </c>
      <c r="D17">
        <v>5.0999999999999996</v>
      </c>
      <c r="E17">
        <f t="shared" si="1"/>
        <v>10.458276000000001</v>
      </c>
    </row>
    <row r="18" spans="1:5">
      <c r="E18">
        <f>SUM(E3:E17)</f>
        <v>1901.9784280000006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9"/>
  <sheetViews>
    <sheetView workbookViewId="0">
      <selection activeCell="E17" sqref="E17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70</v>
      </c>
      <c r="C2" t="s">
        <v>71</v>
      </c>
      <c r="D2" t="s">
        <v>8</v>
      </c>
      <c r="E2" t="s">
        <v>69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14</v>
      </c>
      <c r="B3">
        <v>36.799999999999997</v>
      </c>
      <c r="C3">
        <f>34.4703-8.0671*(B3)+0.6586*(B3)^2</f>
        <v>629.50348399999984</v>
      </c>
      <c r="D3">
        <v>37.799999999999997</v>
      </c>
      <c r="E3">
        <f>34.4703-8.0671*(D3)+0.6586*(D3)^2</f>
        <v>670.56794399999967</v>
      </c>
      <c r="F3">
        <v>6</v>
      </c>
      <c r="G3">
        <v>6</v>
      </c>
      <c r="H3">
        <v>0</v>
      </c>
      <c r="I3">
        <v>0</v>
      </c>
      <c r="J3">
        <v>0</v>
      </c>
      <c r="K3" t="s">
        <v>45</v>
      </c>
      <c r="L3">
        <v>2.5</v>
      </c>
      <c r="M3">
        <v>2.9</v>
      </c>
      <c r="N3" t="s">
        <v>18</v>
      </c>
      <c r="O3">
        <v>14</v>
      </c>
      <c r="P3">
        <v>18</v>
      </c>
      <c r="Q3" t="s">
        <v>19</v>
      </c>
      <c r="R3">
        <v>16</v>
      </c>
      <c r="S3">
        <v>14</v>
      </c>
      <c r="T3" t="s">
        <v>18</v>
      </c>
      <c r="U3">
        <v>30</v>
      </c>
      <c r="V3">
        <v>40</v>
      </c>
    </row>
    <row r="4" spans="1:22">
      <c r="A4" t="s">
        <v>45</v>
      </c>
      <c r="B4">
        <v>32.9</v>
      </c>
      <c r="C4">
        <f t="shared" ref="C4:C5" si="0">34.4703-8.0671*(B4)+0.6586*(B4)^2</f>
        <v>481.93793599999992</v>
      </c>
      <c r="D4">
        <v>33.9</v>
      </c>
      <c r="E4">
        <f t="shared" ref="E4:E8" si="1">34.4703-8.0671*(D4)+0.6586*(D4)^2</f>
        <v>517.86531599999989</v>
      </c>
      <c r="K4" t="s">
        <v>45</v>
      </c>
      <c r="L4">
        <v>1.7</v>
      </c>
      <c r="M4">
        <v>2.2000000000000002</v>
      </c>
      <c r="T4" t="s">
        <v>20</v>
      </c>
      <c r="U4">
        <v>40</v>
      </c>
      <c r="V4">
        <v>40</v>
      </c>
    </row>
    <row r="5" spans="1:22">
      <c r="A5" t="s">
        <v>38</v>
      </c>
      <c r="B5">
        <v>17</v>
      </c>
      <c r="C5">
        <f t="shared" si="0"/>
        <v>87.664999999999992</v>
      </c>
      <c r="D5">
        <v>18.3</v>
      </c>
      <c r="E5">
        <f t="shared" si="1"/>
        <v>107.40092400000003</v>
      </c>
      <c r="K5" t="s">
        <v>21</v>
      </c>
      <c r="L5">
        <v>2.4</v>
      </c>
      <c r="M5">
        <v>2.9</v>
      </c>
    </row>
    <row r="6" spans="1:22">
      <c r="A6" t="s">
        <v>64</v>
      </c>
      <c r="C6">
        <f>SUM(C3:C5)</f>
        <v>1199.1064199999996</v>
      </c>
      <c r="D6">
        <v>5.3</v>
      </c>
      <c r="E6">
        <f t="shared" si="1"/>
        <v>10.214744000000003</v>
      </c>
      <c r="K6" t="s">
        <v>21</v>
      </c>
      <c r="L6">
        <v>1.5</v>
      </c>
      <c r="M6">
        <v>1.8</v>
      </c>
    </row>
    <row r="7" spans="1:22">
      <c r="A7" t="s">
        <v>64</v>
      </c>
      <c r="D7">
        <v>5.2</v>
      </c>
      <c r="E7">
        <f t="shared" si="1"/>
        <v>10.329924000000002</v>
      </c>
    </row>
    <row r="8" spans="1:22">
      <c r="A8" t="s">
        <v>64</v>
      </c>
      <c r="D8">
        <v>5.2</v>
      </c>
      <c r="E8">
        <f t="shared" si="1"/>
        <v>10.329924000000002</v>
      </c>
    </row>
    <row r="9" spans="1:22">
      <c r="E9">
        <f>SUM(E3:E8)</f>
        <v>1326.7087759999995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dcterms:created xsi:type="dcterms:W3CDTF">2018-05-08T09:10:31Z</dcterms:created>
  <dcterms:modified xsi:type="dcterms:W3CDTF">2024-07-22T22:37:12Z</dcterms:modified>
</cp:coreProperties>
</file>